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1C26ACFB-9A5C-49B2-9F3D-23CC13CE6C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3" l="1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F38" i="33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/>
  <c r="F16" i="33"/>
  <c r="B8" i="33"/>
  <c r="B7" i="33"/>
  <c r="G7" i="33"/>
  <c r="F8" i="33"/>
</calcChain>
</file>

<file path=xl/sharedStrings.xml><?xml version="1.0" encoding="utf-8"?>
<sst xmlns="http://schemas.openxmlformats.org/spreadsheetml/2006/main" count="111" uniqueCount="81">
  <si>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</si>
  <si>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</si>
  <si>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</si>
  <si>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</si>
  <si>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</si>
  <si>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</si>
  <si>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</si>
  <si>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</si>
  <si>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</si>
  <si>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</si>
  <si>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</si>
  <si>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</si>
  <si>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</si>
  <si>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</si>
  <si>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</si>
  <si>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</si>
  <si>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</si>
  <si>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</si>
  <si>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</si>
  <si>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</si>
  <si>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</si>
  <si>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</si>
  <si>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</si>
  <si>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</si>
  <si>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</si>
  <si>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</si>
  <si>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</si>
  <si>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</si>
  <si>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</si>
  <si>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</si>
  <si>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</si>
  <si>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</si>
  <si>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</si>
  <si>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</si>
  <si>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</si>
  <si>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</si>
  <si>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</si>
  <si>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</si>
  <si>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</si>
  <si>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</si>
  <si>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</si>
  <si>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</si>
  <si>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</si>
  <si>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</si>
  <si>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</si>
  <si>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</si>
  <si>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</si>
  <si>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</si>
  <si>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</si>
  <si>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</si>
  <si>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</si>
  <si>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</si>
  <si>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</si>
  <si>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</si>
  <si>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</si>
  <si>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</si>
  <si>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</si>
  <si>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</si>
  <si>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</si>
  <si>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</si>
  <si>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</si>
  <si>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</si>
  <si>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</si>
  <si>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</si>
  <si>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</si>
  <si>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</si>
  <si>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</si>
  <si>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</si>
  <si>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</si>
  <si>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SHUT DOWN</t>
  </si>
  <si>
    <t>Shut Down</t>
  </si>
  <si>
    <t>EMU Wagons travel DAY LIGHT and NIGHT.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</si>
  <si>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</si>
  <si>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</si>
  <si>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</si>
  <si>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</si>
  <si>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</si>
  <si>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10 - 15 x SMLJ empty and fully roadworthy airbrake wagons for braking purposes.</t>
  </si>
  <si>
    <t>PEMU032</t>
  </si>
  <si>
    <t>Date: 20 March 2024</t>
  </si>
  <si>
    <t>HAULAGE OF PRASA-EMU Wagons TS#213 &amp; TS#214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</si>
</sst>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6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9" fillId="0" borderId="0" xfId="0" applyNumberFormat="1" applyFont="1" applyAlignment="1">
      <alignment horizontal="left"/>
    </xf>
    <xf numFmtId="21" fontId="20" fillId="0" borderId="0" xfId="0" applyNumberFormat="1" applyFont="1" applyAlignment="1">
      <alignment horizontal="left"/>
    </xf>
    <xf numFmtId="21" fontId="20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0" fontId="0" fillId="0" borderId="4" xfId="0" applyBorder="1"/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49" fontId="25" fillId="0" borderId="0" xfId="0" applyNumberFormat="1" applyFont="1" applyAlignment="1">
      <alignment horizontal="center"/>
    </xf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0" fontId="32" fillId="0" borderId="4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34" fillId="0" borderId="4" xfId="0" applyNumberFormat="1" applyFont="1" applyBorder="1" applyAlignment="1">
      <alignment horizontal="center"/>
    </xf>
    <xf numFmtId="21" fontId="34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D20" sqref="D20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3" t="s">
        <v>78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5" t="s">
        <v>79</v>
      </c>
      <c r="I9" s="65"/>
      <c r="J9" s="65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6" t="s">
        <v>5</v>
      </c>
      <c r="B11" s="77" t="s">
        <v>80</v>
      </c>
      <c r="C11" s="77"/>
      <c r="D11" s="77"/>
      <c r="E11" s="77"/>
      <c r="F11" s="77"/>
      <c r="G11" s="77"/>
      <c r="H11" s="77"/>
      <c r="I11" s="77"/>
      <c r="J11" s="77"/>
      <c r="K11" s="10"/>
    </row>
    <row r="12" spans="1:11" ht="25" x14ac:dyDescent="0.5">
      <c r="A12" s="46" t="s">
        <v>8</v>
      </c>
      <c r="B12" s="68" t="s">
        <v>24</v>
      </c>
      <c r="C12" s="68"/>
      <c r="D12" s="68"/>
      <c r="E12" s="68"/>
      <c r="F12" s="68"/>
      <c r="G12" s="68"/>
      <c r="H12" s="68"/>
      <c r="I12" s="68"/>
      <c r="J12" s="68"/>
      <c r="K12" s="10"/>
    </row>
    <row r="13" spans="1:11" ht="15" customHeight="1" x14ac:dyDescent="0.4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10"/>
    </row>
    <row r="14" spans="1:11" s="10" customFormat="1" ht="20.149999999999999" customHeight="1" x14ac:dyDescent="0.25">
      <c r="A14" s="67" t="s">
        <v>76</v>
      </c>
      <c r="B14" s="67"/>
      <c r="C14" s="67"/>
      <c r="D14" s="67"/>
      <c r="E14" s="67"/>
      <c r="F14" s="67"/>
      <c r="G14" s="67"/>
      <c r="H14" s="67"/>
      <c r="I14" s="67"/>
    </row>
    <row r="15" spans="1:11" s="10" customFormat="1" ht="20.149999999999999" customHeight="1" x14ac:dyDescent="0.25">
      <c r="A15" s="67" t="s">
        <v>75</v>
      </c>
      <c r="B15" s="67"/>
      <c r="C15" s="67"/>
      <c r="D15" s="67"/>
      <c r="E15" s="67"/>
      <c r="F15" s="67"/>
      <c r="G15" s="67"/>
      <c r="H15" s="67"/>
      <c r="I15" s="67"/>
    </row>
    <row r="16" spans="1:11" s="10" customFormat="1" ht="14.2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</row>
    <row r="17" spans="1:11" ht="18" x14ac:dyDescent="0.25">
      <c r="A17" s="71">
        <v>45377</v>
      </c>
      <c r="B17" s="71"/>
      <c r="C17" s="71"/>
      <c r="D17" s="71"/>
      <c r="E17" s="71"/>
      <c r="F17" s="71"/>
      <c r="G17" s="71"/>
      <c r="H17" s="71"/>
      <c r="I17" s="71"/>
      <c r="J17" s="71"/>
      <c r="K17" s="10"/>
    </row>
    <row r="18" spans="1:11" ht="20" x14ac:dyDescent="0.4">
      <c r="A18" s="66" t="s">
        <v>48</v>
      </c>
      <c r="B18" s="66"/>
      <c r="C18" s="66"/>
      <c r="D18" s="66"/>
      <c r="E18" s="66"/>
      <c r="F18" s="66"/>
      <c r="G18" s="66"/>
      <c r="H18" s="66"/>
      <c r="I18" s="66"/>
      <c r="J18" s="66"/>
      <c r="K18" s="10"/>
    </row>
    <row r="19" spans="1:11" ht="20.149999999999999" customHeight="1" x14ac:dyDescent="0.35">
      <c r="A19" s="70" t="s">
        <v>6</v>
      </c>
      <c r="B19" s="70"/>
      <c r="C19" s="7" t="s">
        <v>0</v>
      </c>
      <c r="D19" s="7" t="s">
        <v>1</v>
      </c>
      <c r="E19" s="70" t="s">
        <v>21</v>
      </c>
      <c r="F19" s="70"/>
      <c r="G19" s="70"/>
      <c r="H19" s="70"/>
      <c r="I19" s="49"/>
      <c r="J19" s="49"/>
      <c r="K19" s="10"/>
    </row>
    <row r="20" spans="1:11" s="10" customFormat="1" ht="20.149999999999999" customHeight="1" x14ac:dyDescent="0.35">
      <c r="A20" s="69" t="s">
        <v>61</v>
      </c>
      <c r="B20" s="69"/>
      <c r="C20" s="36"/>
      <c r="D20" s="45" t="s">
        <v>62</v>
      </c>
      <c r="E20" s="72" t="s">
        <v>63</v>
      </c>
      <c r="F20" s="72"/>
      <c r="G20" s="72"/>
      <c r="H20" s="72"/>
      <c r="I20" s="72"/>
      <c r="J20" s="35"/>
    </row>
    <row r="21" spans="1:11" s="10" customFormat="1" ht="20.149999999999999" customHeight="1" x14ac:dyDescent="0.35">
      <c r="A21" s="69" t="s">
        <v>25</v>
      </c>
      <c r="B21" s="69"/>
      <c r="C21" s="45" t="s">
        <v>64</v>
      </c>
      <c r="D21" s="38">
        <v>0.5625</v>
      </c>
      <c r="E21" s="69" t="s">
        <v>65</v>
      </c>
      <c r="F21" s="69"/>
      <c r="G21" s="69"/>
      <c r="H21" s="69"/>
      <c r="I21" s="35"/>
      <c r="J21" s="35"/>
    </row>
    <row r="22" spans="1:11" s="10" customFormat="1" ht="19.5" customHeight="1" x14ac:dyDescent="0.35">
      <c r="A22" s="69" t="s">
        <v>61</v>
      </c>
      <c r="B22" s="69"/>
      <c r="C22" s="38">
        <v>0.60416666666666663</v>
      </c>
      <c r="D22" s="38"/>
      <c r="E22" s="69" t="s">
        <v>56</v>
      </c>
      <c r="F22" s="69"/>
      <c r="G22" s="69"/>
      <c r="H22" s="69"/>
      <c r="I22" s="49"/>
      <c r="J22" s="49"/>
    </row>
    <row r="23" spans="1:11" ht="21" customHeight="1" x14ac:dyDescent="0.35">
      <c r="A23" s="33"/>
      <c r="B23" s="33"/>
      <c r="C23" s="38"/>
      <c r="D23" s="38"/>
      <c r="E23" s="76"/>
      <c r="F23" s="76"/>
      <c r="G23" s="76"/>
      <c r="H23" s="76"/>
      <c r="I23" s="49"/>
      <c r="J23" s="49"/>
      <c r="K23" s="10"/>
    </row>
    <row r="24" spans="1:11" ht="18" customHeight="1" x14ac:dyDescent="0.25">
      <c r="A24" s="71">
        <v>45378</v>
      </c>
      <c r="B24" s="71"/>
      <c r="C24" s="71"/>
      <c r="D24" s="71"/>
      <c r="E24" s="71"/>
      <c r="F24" s="71"/>
      <c r="G24" s="71"/>
      <c r="H24" s="71"/>
      <c r="I24" s="71"/>
      <c r="J24" s="71"/>
      <c r="K24" s="10"/>
    </row>
    <row r="25" spans="1:11" ht="20.149999999999999" customHeight="1" x14ac:dyDescent="0.4">
      <c r="A25" s="66" t="s">
        <v>48</v>
      </c>
      <c r="B25" s="66"/>
      <c r="C25" s="66"/>
      <c r="D25" s="66"/>
      <c r="E25" s="66"/>
      <c r="F25" s="66"/>
      <c r="G25" s="66"/>
      <c r="H25" s="66"/>
      <c r="I25" s="66"/>
      <c r="J25" s="66"/>
      <c r="K25" s="10"/>
    </row>
    <row r="26" spans="1:11" ht="20.149999999999999" customHeight="1" x14ac:dyDescent="0.35">
      <c r="A26" s="70" t="s">
        <v>6</v>
      </c>
      <c r="B26" s="70"/>
      <c r="C26" s="7" t="s">
        <v>0</v>
      </c>
      <c r="D26" s="7" t="s">
        <v>1</v>
      </c>
      <c r="E26" s="70" t="s">
        <v>21</v>
      </c>
      <c r="F26" s="70"/>
      <c r="G26" s="70"/>
      <c r="H26" s="70"/>
      <c r="I26" s="49"/>
      <c r="J26" s="49"/>
      <c r="K26" s="10"/>
    </row>
    <row r="27" spans="1:11" ht="20.149999999999999" customHeight="1" x14ac:dyDescent="0.35">
      <c r="A27" s="33" t="s">
        <v>61</v>
      </c>
      <c r="B27" s="35"/>
      <c r="C27" s="35"/>
      <c r="D27" s="45" t="s">
        <v>41</v>
      </c>
      <c r="E27" s="76" t="s">
        <v>66</v>
      </c>
      <c r="F27" s="76"/>
      <c r="G27" s="76"/>
      <c r="H27" s="76"/>
      <c r="I27" s="46"/>
      <c r="J27" s="46"/>
      <c r="K27" s="10"/>
    </row>
    <row r="28" spans="1:11" ht="19.5" customHeight="1" x14ac:dyDescent="0.35">
      <c r="A28" s="69" t="s">
        <v>43</v>
      </c>
      <c r="B28" s="69"/>
      <c r="C28" s="38"/>
      <c r="D28" s="45" t="s">
        <v>67</v>
      </c>
      <c r="E28" s="75"/>
      <c r="F28" s="75"/>
      <c r="G28" s="75"/>
      <c r="H28" s="75"/>
      <c r="I28" s="46"/>
      <c r="J28" s="46"/>
      <c r="K28" s="10"/>
    </row>
    <row r="29" spans="1:11" ht="19.5" customHeight="1" x14ac:dyDescent="0.35">
      <c r="A29" s="69" t="s">
        <v>26</v>
      </c>
      <c r="B29" s="69"/>
      <c r="C29" s="38">
        <v>0.44027777777777777</v>
      </c>
      <c r="D29" s="50"/>
      <c r="E29" s="75" t="s">
        <v>69</v>
      </c>
      <c r="F29" s="75"/>
      <c r="G29" s="75"/>
      <c r="H29" s="75"/>
      <c r="I29" s="49"/>
      <c r="J29" s="49"/>
      <c r="K29" s="10"/>
    </row>
    <row r="30" spans="1:11" ht="20" x14ac:dyDescent="0.4">
      <c r="A30" s="33" t="s">
        <v>40</v>
      </c>
      <c r="B30" s="33"/>
      <c r="C30" s="34"/>
      <c r="D30" s="35"/>
      <c r="E30" s="35"/>
      <c r="F30" s="35"/>
      <c r="G30" s="35"/>
      <c r="H30" s="35"/>
      <c r="I30" s="34"/>
      <c r="J30" s="34"/>
      <c r="K30" s="10"/>
    </row>
    <row r="31" spans="1:11" ht="20" x14ac:dyDescent="0.4">
      <c r="A31" s="12"/>
      <c r="B31" s="12"/>
      <c r="C31" s="14"/>
      <c r="D31" s="7"/>
      <c r="E31" s="7"/>
      <c r="F31" s="7"/>
      <c r="G31" s="7"/>
      <c r="H31" s="7"/>
      <c r="I31" s="14"/>
      <c r="J31" s="14"/>
      <c r="K31" s="10"/>
    </row>
    <row r="32" spans="1:11" ht="15" customHeight="1" x14ac:dyDescent="0.4">
      <c r="A32" s="61" t="s">
        <v>39</v>
      </c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9.5" customHeight="1" x14ac:dyDescent="0.4">
      <c r="A33" s="33" t="s">
        <v>45</v>
      </c>
      <c r="B33" s="33"/>
      <c r="C33" s="34"/>
      <c r="D33" s="35"/>
      <c r="E33" s="35"/>
      <c r="F33" s="35"/>
      <c r="G33" s="35"/>
      <c r="H33" s="35"/>
      <c r="I33" s="34"/>
      <c r="J33" s="34"/>
      <c r="K33" s="10"/>
    </row>
    <row r="34" spans="1:11" s="10" customFormat="1" ht="19.5" customHeight="1" x14ac:dyDescent="0.4">
      <c r="A34" s="33" t="s">
        <v>46</v>
      </c>
      <c r="B34" s="33"/>
      <c r="C34" s="34"/>
      <c r="D34" s="35"/>
      <c r="E34" s="35"/>
      <c r="F34" s="35"/>
      <c r="G34" s="35"/>
      <c r="H34" s="35"/>
      <c r="I34" s="34"/>
      <c r="J34" s="34"/>
    </row>
    <row r="35" spans="1:11" ht="19.5" customHeight="1" x14ac:dyDescent="0.35">
      <c r="A35" s="33" t="s">
        <v>77</v>
      </c>
      <c r="B35" s="33"/>
      <c r="C35" s="33"/>
      <c r="D35" s="35"/>
      <c r="E35" s="35"/>
      <c r="F35" s="35"/>
      <c r="G35" s="35"/>
      <c r="H35" s="35"/>
      <c r="I35" s="46"/>
      <c r="J35" s="46"/>
      <c r="K35" s="10"/>
    </row>
    <row r="36" spans="1:11" ht="19.5" customHeight="1" x14ac:dyDescent="0.35">
      <c r="A36" s="33" t="s">
        <v>47</v>
      </c>
      <c r="B36" s="35"/>
      <c r="C36" s="35"/>
      <c r="D36" s="35"/>
      <c r="E36" s="35"/>
      <c r="F36" s="35"/>
      <c r="G36" s="35"/>
      <c r="H36" s="35"/>
      <c r="I36" s="46"/>
      <c r="J36" s="46"/>
      <c r="K36" s="10"/>
    </row>
    <row r="37" spans="1:11" ht="19.5" customHeight="1" x14ac:dyDescent="0.35">
      <c r="A37" s="12"/>
      <c r="B37" s="7"/>
      <c r="C37" s="7"/>
      <c r="D37" s="7"/>
      <c r="E37" s="7"/>
      <c r="F37" s="7"/>
      <c r="G37" s="7"/>
      <c r="H37" s="7"/>
      <c r="I37" s="49"/>
      <c r="J37" s="49"/>
      <c r="K37" s="10"/>
    </row>
    <row r="38" spans="1:11" ht="20.149999999999999" customHeight="1" x14ac:dyDescent="0.35">
      <c r="A38" s="61" t="s">
        <v>23</v>
      </c>
      <c r="B38" s="7"/>
      <c r="C38" s="7"/>
      <c r="D38" s="7"/>
      <c r="E38" s="7"/>
      <c r="F38" s="7"/>
      <c r="G38" s="7"/>
      <c r="H38" s="7"/>
      <c r="I38" s="49"/>
      <c r="J38" s="49"/>
      <c r="K38" s="10"/>
    </row>
    <row r="39" spans="1:11" ht="20.149999999999999" customHeight="1" x14ac:dyDescent="0.25">
      <c r="A39" s="8" t="s">
        <v>54</v>
      </c>
      <c r="B39" s="8"/>
      <c r="C39" s="8"/>
      <c r="D39" s="8"/>
      <c r="E39" s="10"/>
      <c r="F39" s="10"/>
      <c r="G39" s="10"/>
      <c r="H39" s="10"/>
      <c r="I39" s="10"/>
      <c r="J39" s="10"/>
      <c r="K39" s="10"/>
    </row>
    <row r="40" spans="1:11" ht="15" customHeight="1" x14ac:dyDescent="0.25">
      <c r="A40" s="8" t="s">
        <v>71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20.149999999999999" customHeight="1" x14ac:dyDescent="0.35">
      <c r="A41" s="20"/>
      <c r="B41" s="1"/>
      <c r="C41" s="21"/>
      <c r="D41" s="21"/>
      <c r="E41" s="22"/>
      <c r="F41" s="23"/>
      <c r="G41" s="23"/>
      <c r="H41" s="3"/>
      <c r="I41" s="24"/>
      <c r="J41" s="10"/>
      <c r="K41" s="10"/>
    </row>
    <row r="42" spans="1:11" s="10" customFormat="1" ht="20.25" customHeight="1" x14ac:dyDescent="0.35">
      <c r="A42" s="4" t="s">
        <v>42</v>
      </c>
      <c r="B42" s="3"/>
      <c r="C42" s="3"/>
      <c r="D42" s="3"/>
      <c r="E42" s="3"/>
      <c r="F42" s="3"/>
      <c r="G42" s="3"/>
      <c r="H42" s="4"/>
      <c r="I42" s="3"/>
    </row>
    <row r="43" spans="1:11" s="10" customFormat="1" ht="20.25" customHeight="1" x14ac:dyDescent="0.25">
      <c r="A43" s="8"/>
      <c r="B43" s="8"/>
      <c r="C43" s="8"/>
      <c r="D43" s="8"/>
    </row>
    <row r="44" spans="1:11" s="10" customFormat="1" ht="21" customHeight="1" x14ac:dyDescent="0.4">
      <c r="A44" s="11" t="s">
        <v>16</v>
      </c>
      <c r="B44" s="51"/>
      <c r="C44" s="11"/>
      <c r="D44" s="51"/>
      <c r="E44" s="11"/>
    </row>
    <row r="45" spans="1:11" s="10" customFormat="1" ht="21" customHeight="1" x14ac:dyDescent="0.4">
      <c r="A45" s="11" t="s">
        <v>68</v>
      </c>
      <c r="B45" s="51"/>
      <c r="C45" s="11"/>
      <c r="D45" s="51"/>
      <c r="E45" s="11"/>
    </row>
    <row r="46" spans="1:11" s="10" customFormat="1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ht="21" customHeight="1" x14ac:dyDescent="0.25">
      <c r="K47" s="10"/>
    </row>
    <row r="48" spans="1:11" ht="22.5" customHeight="1" x14ac:dyDescent="0.25">
      <c r="K48" s="10"/>
    </row>
    <row r="49" spans="11:11" ht="12.75" customHeight="1" x14ac:dyDescent="0.25">
      <c r="K49" s="10"/>
    </row>
  </sheetData>
  <sheetProtection algorithmName="SHA-512" hashValue="Ubwk/Sc1Y8zTSTDKhgsU2tJ+eAqZepGwsuexv4oMhIS/6yGFNW7sZfn1JiFKlyXePN7YkA6KW+zQLc+/ny3MFQ==" saltValue="NCTDzuHXWMSARyT/pkGznA==" spinCount="100000" sheet="1" formatCells="0" formatColumns="0" formatRows="0" insertColumns="0" insertRows="0" insertHyperlinks="0" deleteColumns="0" deleteRows="0" sort="0" autoFilter="0" pivotTables="0"/>
  <mergeCells count="26"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B11:J11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workbookViewId="0">
      <selection activeCell="G24" sqref="G24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3" t="s">
        <v>7</v>
      </c>
      <c r="E1" s="103"/>
      <c r="F1" s="103"/>
      <c r="G1" s="103"/>
      <c r="H1" s="103"/>
      <c r="I1" s="103"/>
    </row>
    <row r="2" spans="2:13" ht="18" x14ac:dyDescent="0.25">
      <c r="B2" s="80">
        <v>45377</v>
      </c>
      <c r="C2" s="81"/>
      <c r="D2" s="81"/>
      <c r="E2" s="81"/>
      <c r="F2" s="81"/>
      <c r="G2" s="81"/>
      <c r="H2" s="81"/>
      <c r="I2" s="82"/>
    </row>
    <row r="3" spans="2:13" s="2" customFormat="1" ht="18" x14ac:dyDescent="0.25">
      <c r="B3" s="101" t="s">
        <v>74</v>
      </c>
      <c r="C3" s="91"/>
      <c r="D3" s="91"/>
      <c r="E3" s="91"/>
      <c r="F3" s="91"/>
      <c r="G3" s="91"/>
      <c r="H3" s="91"/>
      <c r="I3" s="102"/>
      <c r="J3" s="91"/>
      <c r="K3" s="91"/>
      <c r="L3" s="91"/>
      <c r="M3" s="91"/>
    </row>
    <row r="4" spans="2:13" s="2" customFormat="1" ht="18.5" thickBot="1" x14ac:dyDescent="0.3">
      <c r="B4" s="62"/>
      <c r="C4" s="63"/>
      <c r="D4" s="89" t="s">
        <v>49</v>
      </c>
      <c r="E4" s="89"/>
      <c r="F4" s="89"/>
      <c r="G4" s="89"/>
      <c r="H4" s="89"/>
      <c r="I4" s="90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92" t="s">
        <v>20</v>
      </c>
      <c r="I5" s="93"/>
    </row>
    <row r="6" spans="2:13" x14ac:dyDescent="0.25">
      <c r="B6" s="29"/>
      <c r="C6" s="30"/>
      <c r="D6" s="30"/>
      <c r="E6" s="31" t="s">
        <v>57</v>
      </c>
      <c r="F6" s="58"/>
      <c r="G6" s="59">
        <v>0.41666666666666669</v>
      </c>
      <c r="H6" s="104" t="s">
        <v>44</v>
      </c>
      <c r="I6" s="105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7"/>
      <c r="G7" s="57">
        <f>G6+B7</f>
        <v>0.4375</v>
      </c>
      <c r="H7" s="99"/>
      <c r="I7" s="100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6">
        <f>G7+B8</f>
        <v>0.45833333333333331</v>
      </c>
      <c r="G8" s="60"/>
      <c r="H8" s="95" t="s">
        <v>55</v>
      </c>
      <c r="I8" s="96"/>
    </row>
    <row r="9" spans="2:13" ht="18.5" thickBot="1" x14ac:dyDescent="0.3">
      <c r="B9" s="94"/>
      <c r="C9" s="94"/>
      <c r="D9" s="94"/>
      <c r="E9" s="94"/>
      <c r="F9" s="94"/>
      <c r="G9" s="94"/>
      <c r="H9" s="94"/>
      <c r="I9" s="94"/>
    </row>
    <row r="10" spans="2:13" ht="18" x14ac:dyDescent="0.25">
      <c r="B10" s="80">
        <v>45377</v>
      </c>
      <c r="C10" s="81"/>
      <c r="D10" s="81"/>
      <c r="E10" s="81"/>
      <c r="F10" s="81"/>
      <c r="G10" s="81"/>
      <c r="H10" s="81"/>
      <c r="I10" s="82"/>
    </row>
    <row r="11" spans="2:13" s="2" customFormat="1" ht="18" x14ac:dyDescent="0.25">
      <c r="B11" s="101" t="s">
        <v>73</v>
      </c>
      <c r="C11" s="91"/>
      <c r="D11" s="91"/>
      <c r="E11" s="91"/>
      <c r="F11" s="91"/>
      <c r="G11" s="91"/>
      <c r="H11" s="91"/>
      <c r="I11" s="102"/>
      <c r="J11" s="91"/>
      <c r="K11" s="91"/>
      <c r="L11" s="91"/>
      <c r="M11" s="91"/>
    </row>
    <row r="12" spans="2:13" s="2" customFormat="1" ht="18.5" thickBot="1" x14ac:dyDescent="0.3">
      <c r="B12" s="62"/>
      <c r="C12" s="63"/>
      <c r="D12" s="89" t="s">
        <v>49</v>
      </c>
      <c r="E12" s="89"/>
      <c r="F12" s="89"/>
      <c r="G12" s="89"/>
      <c r="H12" s="89"/>
      <c r="I12" s="90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92" t="s">
        <v>20</v>
      </c>
      <c r="I13" s="93"/>
    </row>
    <row r="14" spans="2:13" x14ac:dyDescent="0.25">
      <c r="B14" s="29"/>
      <c r="C14" s="30"/>
      <c r="D14" s="30"/>
      <c r="E14" s="31" t="s">
        <v>58</v>
      </c>
      <c r="F14" s="58"/>
      <c r="G14" s="59">
        <v>0.5625</v>
      </c>
      <c r="H14" s="97"/>
      <c r="I14" s="98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7"/>
      <c r="G15" s="57">
        <f>G14+B15</f>
        <v>0.58333333333333337</v>
      </c>
      <c r="H15" s="99"/>
      <c r="I15" s="100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6">
        <f>G15+B16</f>
        <v>0.60416666666666674</v>
      </c>
      <c r="G16" s="56"/>
      <c r="H16" s="95" t="s">
        <v>56</v>
      </c>
      <c r="I16" s="96"/>
    </row>
    <row r="17" spans="1:9" ht="18.5" thickBot="1" x14ac:dyDescent="0.3">
      <c r="B17" s="94"/>
      <c r="C17" s="94"/>
      <c r="D17" s="94"/>
      <c r="E17" s="94"/>
      <c r="F17" s="94"/>
      <c r="G17" s="94"/>
      <c r="H17" s="94"/>
      <c r="I17" s="94"/>
    </row>
    <row r="18" spans="1:9" ht="18.5" thickBot="1" x14ac:dyDescent="0.3">
      <c r="B18" s="80">
        <v>45378</v>
      </c>
      <c r="C18" s="81"/>
      <c r="D18" s="81"/>
      <c r="E18" s="81"/>
      <c r="F18" s="81"/>
      <c r="G18" s="81"/>
      <c r="H18" s="81"/>
      <c r="I18" s="82"/>
    </row>
    <row r="19" spans="1:9" ht="18.5" thickBot="1" x14ac:dyDescent="0.3">
      <c r="B19" s="83" t="s">
        <v>72</v>
      </c>
      <c r="C19" s="84"/>
      <c r="D19" s="84"/>
      <c r="E19" s="84"/>
      <c r="F19" s="84"/>
      <c r="G19" s="84"/>
      <c r="H19" s="84"/>
      <c r="I19" s="85"/>
    </row>
    <row r="20" spans="1:9" ht="18.5" thickBot="1" x14ac:dyDescent="0.3">
      <c r="B20" s="88" t="s">
        <v>49</v>
      </c>
      <c r="C20" s="89"/>
      <c r="D20" s="89"/>
      <c r="E20" s="89"/>
      <c r="F20" s="89"/>
      <c r="G20" s="89"/>
      <c r="H20" s="89"/>
      <c r="I20" s="90"/>
    </row>
    <row r="21" spans="1:9" ht="17.5" x14ac:dyDescent="0.25">
      <c r="A21" s="2"/>
      <c r="B21" s="42" t="s">
        <v>17</v>
      </c>
      <c r="C21" s="43" t="s">
        <v>22</v>
      </c>
      <c r="D21" s="43" t="s">
        <v>17</v>
      </c>
      <c r="E21" s="43" t="s">
        <v>18</v>
      </c>
      <c r="F21" s="43" t="s">
        <v>19</v>
      </c>
      <c r="G21" s="43" t="s">
        <v>1</v>
      </c>
      <c r="H21" s="86" t="s">
        <v>20</v>
      </c>
      <c r="I21" s="87"/>
    </row>
    <row r="22" spans="1:9" ht="15.75" customHeight="1" x14ac:dyDescent="0.35">
      <c r="A22" s="2"/>
      <c r="B22" s="17"/>
      <c r="C22" s="15"/>
      <c r="D22" s="15"/>
      <c r="E22" s="52" t="s">
        <v>57</v>
      </c>
      <c r="F22" s="15"/>
      <c r="G22" s="16">
        <v>0.33333333333333331</v>
      </c>
      <c r="H22" s="78" t="s">
        <v>59</v>
      </c>
      <c r="I22" s="79"/>
    </row>
    <row r="23" spans="1:9" ht="13" x14ac:dyDescent="0.3">
      <c r="B23" s="17">
        <f>TIME(0,5,0)</f>
        <v>3.472222222222222E-3</v>
      </c>
      <c r="C23" s="15"/>
      <c r="D23" s="15"/>
      <c r="E23" s="53" t="s">
        <v>28</v>
      </c>
      <c r="F23" s="15"/>
      <c r="G23" s="15">
        <f>G22+B23</f>
        <v>0.33680555555555552</v>
      </c>
      <c r="H23" s="78"/>
      <c r="I23" s="79"/>
    </row>
    <row r="24" spans="1:9" ht="13" x14ac:dyDescent="0.3">
      <c r="B24" s="17">
        <f>TIME(0,11,0)</f>
        <v>7.6388888888888886E-3</v>
      </c>
      <c r="C24" s="15"/>
      <c r="D24" s="15"/>
      <c r="E24" s="53" t="s">
        <v>29</v>
      </c>
      <c r="F24" s="15"/>
      <c r="G24" s="15">
        <f t="shared" ref="G24:G37" si="0">G23+B24</f>
        <v>0.34444444444444439</v>
      </c>
      <c r="H24" s="78"/>
      <c r="I24" s="79"/>
    </row>
    <row r="25" spans="1:9" ht="13" x14ac:dyDescent="0.3">
      <c r="B25" s="17">
        <f>TIME(0,6,0)</f>
        <v>4.1666666666666666E-3</v>
      </c>
      <c r="C25" s="15"/>
      <c r="D25" s="15"/>
      <c r="E25" s="53" t="s">
        <v>30</v>
      </c>
      <c r="F25" s="15"/>
      <c r="G25" s="15">
        <f t="shared" si="0"/>
        <v>0.34861111111111104</v>
      </c>
      <c r="H25" s="78"/>
      <c r="I25" s="79"/>
    </row>
    <row r="26" spans="1:9" ht="13" x14ac:dyDescent="0.3">
      <c r="B26" s="17">
        <f>TIME(0,4,0)</f>
        <v>2.7777777777777779E-3</v>
      </c>
      <c r="C26" s="15"/>
      <c r="D26" s="15"/>
      <c r="E26" s="53" t="s">
        <v>31</v>
      </c>
      <c r="F26" s="15"/>
      <c r="G26" s="15">
        <f t="shared" si="0"/>
        <v>0.35138888888888881</v>
      </c>
      <c r="H26" s="78"/>
      <c r="I26" s="79"/>
    </row>
    <row r="27" spans="1:9" ht="13" x14ac:dyDescent="0.3">
      <c r="B27" s="17">
        <f>TIME(0,4,0)</f>
        <v>2.7777777777777779E-3</v>
      </c>
      <c r="C27" s="15"/>
      <c r="D27" s="15"/>
      <c r="E27" s="53" t="s">
        <v>32</v>
      </c>
      <c r="F27" s="15"/>
      <c r="G27" s="15">
        <f t="shared" si="0"/>
        <v>0.35416666666666657</v>
      </c>
      <c r="H27" s="78"/>
      <c r="I27" s="79"/>
    </row>
    <row r="28" spans="1:9" ht="13" x14ac:dyDescent="0.3">
      <c r="B28" s="17">
        <f>TIME(0,7,0)</f>
        <v>4.8611111111111112E-3</v>
      </c>
      <c r="C28" s="15"/>
      <c r="D28" s="15"/>
      <c r="E28" s="53" t="s">
        <v>33</v>
      </c>
      <c r="F28" s="15"/>
      <c r="G28" s="15">
        <f t="shared" si="0"/>
        <v>0.35902777777777767</v>
      </c>
      <c r="H28" s="78"/>
      <c r="I28" s="79"/>
    </row>
    <row r="29" spans="1:9" ht="13" x14ac:dyDescent="0.3">
      <c r="B29" s="17">
        <f>TIME(0,7,0)</f>
        <v>4.8611111111111112E-3</v>
      </c>
      <c r="C29" s="15"/>
      <c r="D29" s="15"/>
      <c r="E29" s="53" t="s">
        <v>34</v>
      </c>
      <c r="F29" s="15"/>
      <c r="G29" s="15">
        <f t="shared" si="0"/>
        <v>0.36388888888888876</v>
      </c>
      <c r="H29" s="78"/>
      <c r="I29" s="79"/>
    </row>
    <row r="30" spans="1:9" ht="13" x14ac:dyDescent="0.3">
      <c r="B30" s="17">
        <f>TIME(0,8,0)</f>
        <v>5.5555555555555558E-3</v>
      </c>
      <c r="C30" s="15"/>
      <c r="D30" s="15"/>
      <c r="E30" s="53" t="s">
        <v>35</v>
      </c>
      <c r="F30" s="15"/>
      <c r="G30" s="15">
        <f t="shared" si="0"/>
        <v>0.3694444444444443</v>
      </c>
      <c r="H30" s="78"/>
      <c r="I30" s="79"/>
    </row>
    <row r="31" spans="1:9" ht="13" x14ac:dyDescent="0.3">
      <c r="B31" s="17">
        <f>TIME(0,5,0)</f>
        <v>3.472222222222222E-3</v>
      </c>
      <c r="C31" s="15"/>
      <c r="D31" s="15"/>
      <c r="E31" s="53" t="s">
        <v>36</v>
      </c>
      <c r="F31" s="15"/>
      <c r="G31" s="15">
        <f t="shared" si="0"/>
        <v>0.37291666666666651</v>
      </c>
      <c r="H31" s="78"/>
      <c r="I31" s="79"/>
    </row>
    <row r="32" spans="1:9" ht="13" x14ac:dyDescent="0.3">
      <c r="B32" s="17">
        <f>TIME(0,12,0)</f>
        <v>8.3333333333333332E-3</v>
      </c>
      <c r="C32" s="15"/>
      <c r="D32" s="15"/>
      <c r="E32" s="53" t="s">
        <v>37</v>
      </c>
      <c r="F32" s="15"/>
      <c r="G32" s="15">
        <f t="shared" si="0"/>
        <v>0.38124999999999987</v>
      </c>
      <c r="H32" s="108"/>
      <c r="I32" s="109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53" t="s">
        <v>38</v>
      </c>
      <c r="F33" s="15"/>
      <c r="G33" s="15">
        <f t="shared" si="0"/>
        <v>0.38819444444444429</v>
      </c>
      <c r="H33" s="78"/>
      <c r="I33" s="79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1.4583333333333332E-2</v>
      </c>
      <c r="E34" s="54" t="s">
        <v>50</v>
      </c>
      <c r="F34" s="15"/>
      <c r="G34" s="15">
        <f t="shared" si="0"/>
        <v>0.41944444444444429</v>
      </c>
      <c r="H34" s="78"/>
      <c r="I34" s="79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1.5972222222222224E-2</v>
      </c>
      <c r="E35" s="54" t="s">
        <v>51</v>
      </c>
      <c r="F35" s="15"/>
      <c r="G35" s="15">
        <f t="shared" si="0"/>
        <v>0.42986111111111097</v>
      </c>
      <c r="H35" s="78"/>
      <c r="I35" s="79"/>
    </row>
    <row r="36" spans="1:13" ht="14.5" x14ac:dyDescent="0.35">
      <c r="B36" s="17">
        <v>3.472222222222222E-3</v>
      </c>
      <c r="C36" s="15">
        <f>TIME(0,9,0)*60/30</f>
        <v>1.2499999999999999E-2</v>
      </c>
      <c r="D36" s="15">
        <f>TIME(0,30,0)</f>
        <v>2.0833333333333332E-2</v>
      </c>
      <c r="E36" s="54" t="s">
        <v>52</v>
      </c>
      <c r="F36" s="15"/>
      <c r="G36" s="15">
        <f t="shared" si="0"/>
        <v>0.43333333333333318</v>
      </c>
      <c r="H36" s="78"/>
      <c r="I36" s="79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54" t="s">
        <v>53</v>
      </c>
      <c r="F37" s="15"/>
      <c r="G37" s="15">
        <f t="shared" si="0"/>
        <v>0.43680555555555539</v>
      </c>
      <c r="H37" s="78"/>
      <c r="I37" s="79"/>
    </row>
    <row r="38" spans="1:13" ht="15.5" thickBot="1" x14ac:dyDescent="0.45">
      <c r="B38" s="18">
        <v>3.472222222222222E-3</v>
      </c>
      <c r="C38" s="19">
        <f>TIME(0,8,0)*60/30</f>
        <v>1.1111111111111112E-2</v>
      </c>
      <c r="D38" s="19"/>
      <c r="E38" s="55" t="s">
        <v>60</v>
      </c>
      <c r="F38" s="26">
        <f>G37+B38</f>
        <v>0.4402777777777776</v>
      </c>
      <c r="G38" s="44"/>
      <c r="H38" s="106" t="s">
        <v>70</v>
      </c>
      <c r="I38" s="107"/>
    </row>
    <row r="39" spans="1:13" x14ac:dyDescent="0.25">
      <c r="B39" s="39"/>
      <c r="C39" s="39"/>
      <c r="D39" s="39"/>
      <c r="E39" s="40"/>
      <c r="F39" s="40"/>
      <c r="G39" s="39"/>
      <c r="H39" s="41"/>
      <c r="I39" s="41"/>
    </row>
    <row r="42" spans="1:13" x14ac:dyDescent="0.25">
      <c r="A42" s="2"/>
    </row>
    <row r="43" spans="1:13" s="2" customFormat="1" ht="18" x14ac:dyDescent="0.25">
      <c r="B43"/>
      <c r="C43"/>
      <c r="D43"/>
      <c r="E43"/>
      <c r="F43"/>
      <c r="G43"/>
      <c r="H43"/>
      <c r="I43"/>
      <c r="J43" s="13"/>
      <c r="K43" s="13"/>
      <c r="L43" s="13"/>
      <c r="M43" s="13"/>
    </row>
  </sheetData>
  <sheetProtection formatCells="0" formatColumns="0" formatRows="0" insertColumns="0" insertRows="0" insertHyperlinks="0" deleteColumns="0" deleteRows="0" sort="0" autoFilter="0" pivotTables="0"/>
  <mergeCells count="40"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D1:I1"/>
    <mergeCell ref="D4:I4"/>
    <mergeCell ref="H6:I6"/>
    <mergeCell ref="H7:I7"/>
    <mergeCell ref="B2:I2"/>
    <mergeCell ref="B3:I3"/>
    <mergeCell ref="J3:M3"/>
    <mergeCell ref="H5:I5"/>
    <mergeCell ref="J11:M11"/>
    <mergeCell ref="D12:I12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H8:I8"/>
    <mergeCell ref="H26:I26"/>
    <mergeCell ref="H27:I27"/>
    <mergeCell ref="H28:I28"/>
    <mergeCell ref="B18:I18"/>
    <mergeCell ref="B19:I19"/>
    <mergeCell ref="H21:I21"/>
    <mergeCell ref="B20:I20"/>
    <mergeCell ref="H22:I22"/>
    <mergeCell ref="H23:I23"/>
    <mergeCell ref="H24:I2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D39981A0-92C7-4411-89D2-3188A1D2BC17}"/>
</file>

<file path=customXml/itemProps2.xml><?xml version="1.0" encoding="utf-8"?>
<ds:datastoreItem xmlns:ds="http://schemas.openxmlformats.org/officeDocument/2006/customXml" ds:itemID="{882CC13E-0D39-4352-99BC-05B3C025B4D6}"/>
</file>

<file path=customXml/itemProps3.xml><?xml version="1.0" encoding="utf-8"?>
<ds:datastoreItem xmlns:ds="http://schemas.openxmlformats.org/officeDocument/2006/customXml" ds:itemID="{12309859-1E50-4654-BA1E-9DF93FDEBF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2024-04-05T07:18:14Z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